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t\5..web-AT\telecom\src\lib\"/>
    </mc:Choice>
  </mc:AlternateContent>
  <bookViews>
    <workbookView xWindow="0" yWindow="0" windowWidth="23040" windowHeight="10836" tabRatio="233"/>
  </bookViews>
  <sheets>
    <sheet name="Delay function in Net.Storm" sheetId="2" r:id="rId1"/>
  </sheets>
  <calcPr calcId="152511"/>
</workbook>
</file>

<file path=xl/calcChain.xml><?xml version="1.0" encoding="utf-8"?>
<calcChain xmlns="http://schemas.openxmlformats.org/spreadsheetml/2006/main">
  <c r="F53" i="2" l="1"/>
  <c r="G53" i="2" s="1"/>
  <c r="F4" i="2"/>
  <c r="E5" i="2"/>
  <c r="E6" i="2" s="1"/>
  <c r="F6" i="2" s="1"/>
  <c r="G6" i="2" s="1"/>
  <c r="G4" i="2" l="1"/>
  <c r="H4" i="2" s="1"/>
  <c r="F5" i="2"/>
  <c r="G5" i="2" s="1"/>
  <c r="H53" i="2"/>
  <c r="E7" i="2"/>
  <c r="F7" i="2" l="1"/>
  <c r="G7" i="2" s="1"/>
  <c r="E8" i="2"/>
  <c r="F8" i="2" s="1"/>
  <c r="G8" i="2" s="1"/>
  <c r="H6" i="2"/>
  <c r="H5" i="2"/>
  <c r="E9" i="2" l="1"/>
  <c r="F9" i="2" s="1"/>
  <c r="G9" i="2" s="1"/>
  <c r="H7" i="2"/>
  <c r="E10" i="2" l="1"/>
  <c r="F10" i="2" s="1"/>
  <c r="G10" i="2" s="1"/>
  <c r="H8" i="2"/>
  <c r="E11" i="2" l="1"/>
  <c r="F11" i="2" s="1"/>
  <c r="G11" i="2" s="1"/>
  <c r="H9" i="2"/>
  <c r="H10" i="2" l="1"/>
  <c r="E12" i="2"/>
  <c r="F12" i="2" s="1"/>
  <c r="G12" i="2" s="1"/>
  <c r="H11" i="2" l="1"/>
  <c r="E13" i="2"/>
  <c r="F13" i="2" s="1"/>
  <c r="G13" i="2" s="1"/>
  <c r="E14" i="2" l="1"/>
  <c r="F14" i="2" s="1"/>
  <c r="G14" i="2" s="1"/>
  <c r="H12" i="2"/>
  <c r="E15" i="2" l="1"/>
  <c r="F15" i="2" s="1"/>
  <c r="G15" i="2" s="1"/>
  <c r="H13" i="2"/>
  <c r="E16" i="2" l="1"/>
  <c r="F16" i="2" s="1"/>
  <c r="G16" i="2" s="1"/>
  <c r="H14" i="2"/>
  <c r="E17" i="2" l="1"/>
  <c r="F17" i="2" s="1"/>
  <c r="G17" i="2" s="1"/>
  <c r="H15" i="2"/>
  <c r="E18" i="2" l="1"/>
  <c r="F18" i="2" s="1"/>
  <c r="G18" i="2" s="1"/>
  <c r="H16" i="2"/>
  <c r="E19" i="2" l="1"/>
  <c r="F19" i="2" s="1"/>
  <c r="G19" i="2" s="1"/>
  <c r="H17" i="2"/>
  <c r="E20" i="2" l="1"/>
  <c r="F20" i="2" s="1"/>
  <c r="G20" i="2" s="1"/>
  <c r="H18" i="2"/>
  <c r="E21" i="2" l="1"/>
  <c r="F21" i="2" s="1"/>
  <c r="G21" i="2" s="1"/>
  <c r="H19" i="2"/>
  <c r="E22" i="2" l="1"/>
  <c r="F22" i="2" s="1"/>
  <c r="G22" i="2" s="1"/>
  <c r="H20" i="2"/>
  <c r="E23" i="2" l="1"/>
  <c r="F23" i="2" s="1"/>
  <c r="G23" i="2" s="1"/>
  <c r="H21" i="2"/>
  <c r="E24" i="2" l="1"/>
  <c r="F24" i="2" s="1"/>
  <c r="G24" i="2" s="1"/>
  <c r="H22" i="2"/>
  <c r="E25" i="2" l="1"/>
  <c r="F25" i="2" s="1"/>
  <c r="G25" i="2" s="1"/>
  <c r="H23" i="2"/>
  <c r="E26" i="2" l="1"/>
  <c r="F26" i="2" s="1"/>
  <c r="G26" i="2" s="1"/>
  <c r="H24" i="2"/>
  <c r="H25" i="2" l="1"/>
  <c r="E27" i="2"/>
  <c r="F27" i="2" s="1"/>
  <c r="G27" i="2" s="1"/>
  <c r="E28" i="2" l="1"/>
  <c r="F28" i="2" s="1"/>
  <c r="G28" i="2" s="1"/>
  <c r="H26" i="2"/>
  <c r="E29" i="2" l="1"/>
  <c r="F29" i="2" s="1"/>
  <c r="G29" i="2" s="1"/>
  <c r="H27" i="2"/>
  <c r="E30" i="2" l="1"/>
  <c r="F30" i="2" s="1"/>
  <c r="G30" i="2" s="1"/>
  <c r="H28" i="2"/>
  <c r="E31" i="2" l="1"/>
  <c r="F31" i="2" s="1"/>
  <c r="G31" i="2" s="1"/>
  <c r="H29" i="2"/>
  <c r="E32" i="2" l="1"/>
  <c r="F32" i="2" s="1"/>
  <c r="G32" i="2" s="1"/>
  <c r="H30" i="2"/>
  <c r="E33" i="2" l="1"/>
  <c r="F33" i="2" s="1"/>
  <c r="G33" i="2" s="1"/>
  <c r="H31" i="2"/>
  <c r="E34" i="2" l="1"/>
  <c r="F34" i="2" s="1"/>
  <c r="G34" i="2" s="1"/>
  <c r="H32" i="2"/>
  <c r="E35" i="2" l="1"/>
  <c r="F35" i="2" s="1"/>
  <c r="G35" i="2" s="1"/>
  <c r="H33" i="2"/>
  <c r="E36" i="2" l="1"/>
  <c r="F36" i="2" s="1"/>
  <c r="G36" i="2" s="1"/>
  <c r="H34" i="2"/>
  <c r="E37" i="2" l="1"/>
  <c r="F37" i="2" s="1"/>
  <c r="G37" i="2" s="1"/>
  <c r="H35" i="2"/>
  <c r="H36" i="2" l="1"/>
  <c r="E38" i="2"/>
  <c r="F38" i="2" s="1"/>
  <c r="G38" i="2" s="1"/>
  <c r="E39" i="2" l="1"/>
  <c r="F39" i="2" s="1"/>
  <c r="G39" i="2" s="1"/>
  <c r="H37" i="2"/>
  <c r="E40" i="2" l="1"/>
  <c r="F40" i="2" s="1"/>
  <c r="G40" i="2" s="1"/>
  <c r="H38" i="2"/>
  <c r="E41" i="2" l="1"/>
  <c r="F41" i="2" s="1"/>
  <c r="G41" i="2" s="1"/>
  <c r="H39" i="2"/>
  <c r="H40" i="2" l="1"/>
  <c r="E42" i="2"/>
  <c r="F42" i="2" s="1"/>
  <c r="G42" i="2" s="1"/>
  <c r="E43" i="2" l="1"/>
  <c r="F43" i="2" s="1"/>
  <c r="G43" i="2" s="1"/>
  <c r="H41" i="2"/>
  <c r="E44" i="2" l="1"/>
  <c r="F44" i="2" s="1"/>
  <c r="G44" i="2" s="1"/>
  <c r="H42" i="2"/>
  <c r="E45" i="2" l="1"/>
  <c r="F45" i="2" s="1"/>
  <c r="G45" i="2" s="1"/>
  <c r="H43" i="2"/>
  <c r="E46" i="2" l="1"/>
  <c r="F46" i="2" s="1"/>
  <c r="G46" i="2" s="1"/>
  <c r="H44" i="2"/>
  <c r="E47" i="2" l="1"/>
  <c r="F47" i="2" s="1"/>
  <c r="G47" i="2" s="1"/>
  <c r="H45" i="2"/>
  <c r="H46" i="2" l="1"/>
  <c r="E48" i="2"/>
  <c r="F48" i="2" s="1"/>
  <c r="G48" i="2" s="1"/>
  <c r="E49" i="2" l="1"/>
  <c r="F49" i="2" s="1"/>
  <c r="G49" i="2" s="1"/>
  <c r="H47" i="2"/>
  <c r="E50" i="2" l="1"/>
  <c r="F50" i="2" s="1"/>
  <c r="G50" i="2" s="1"/>
  <c r="H48" i="2"/>
  <c r="E51" i="2" l="1"/>
  <c r="H49" i="2"/>
  <c r="E52" i="2" l="1"/>
  <c r="F52" i="2" s="1"/>
  <c r="G52" i="2" s="1"/>
  <c r="F51" i="2"/>
  <c r="G51" i="2" s="1"/>
  <c r="H50" i="2"/>
  <c r="H51" i="2" l="1"/>
  <c r="H52" i="2" l="1"/>
</calcChain>
</file>

<file path=xl/sharedStrings.xml><?xml version="1.0" encoding="utf-8"?>
<sst xmlns="http://schemas.openxmlformats.org/spreadsheetml/2006/main" count="14" uniqueCount="14">
  <si>
    <t>Frame Size
(bytes)</t>
  </si>
  <si>
    <t>no-standard sizes</t>
  </si>
  <si>
    <t>Max Delay
(s)</t>
  </si>
  <si>
    <t>1st</t>
  </si>
  <si>
    <t>2nd</t>
  </si>
  <si>
    <t>3rd</t>
  </si>
  <si>
    <t>4th</t>
  </si>
  <si>
    <t>standrdad frame sizes</t>
  </si>
  <si>
    <t>Change ONLY here &gt;   -</t>
  </si>
  <si>
    <t>ALBEDO Net.Storm</t>
  </si>
  <si>
    <t>Frame Rate
(frames/s)</t>
  </si>
  <si>
    <t>Bit rate
(Mbit/s)</t>
  </si>
  <si>
    <t>(*) Flow refers to the selected stream that has already been filtered by the Net.Storm set up. Forget the rest of the line traffic. i.e. you may have 800 Mbit/s of constant traffic but you want to delay the PTP flow identified by its Port and only is 0.05 % of the total traffic. See the bit rate at the 3rd column.</t>
  </si>
  <si>
    <t>Flow % of total line traffic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</si>
</sst>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E+000"/>
    <numFmt numFmtId="165" formatCode="0.0"/>
    <numFmt numFmtId="166" formatCode="#,##0.0"/>
  </numFmts>
  <fonts count="15">
    <font>
      <sz val="10"/>
      <name val="Arial"/>
      <family val="2"/>
    </font>
    <font>
      <b/>
      <sz val="12"/>
      <name val="Adobe Heiti Std R"/>
      <family val="2"/>
      <charset val="128"/>
    </font>
    <font>
      <b/>
      <sz val="14"/>
      <color theme="0"/>
      <name val="Arial"/>
      <family val="2"/>
    </font>
    <font>
      <sz val="11"/>
      <name val="Adobe Heiti Std R"/>
      <family val="2"/>
      <charset val="128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dobe Heiti Std R"/>
      <family val="2"/>
      <charset val="128"/>
    </font>
    <font>
      <sz val="14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36"/>
      <color theme="7" tint="0.39997558519241921"/>
      <name val="Calibri"/>
      <family val="2"/>
      <scheme val="minor"/>
    </font>
    <font>
      <sz val="12"/>
      <name val="Levenim MT"/>
      <charset val="177"/>
    </font>
    <font>
      <sz val="10"/>
      <name val="Levenim MT"/>
      <charset val="177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0" xfId="0" applyFill="1"/>
    <xf numFmtId="0" fontId="1" fillId="3" borderId="0" xfId="0" applyFont="1" applyFill="1" applyBorder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5" fillId="3" borderId="0" xfId="0" applyFont="1" applyFill="1"/>
    <xf numFmtId="0" fontId="0" fillId="5" borderId="0" xfId="0" applyFill="1"/>
    <xf numFmtId="0" fontId="0" fillId="3" borderId="0" xfId="0" applyFill="1" applyAlignment="1" applyProtection="1">
      <protection locked="0"/>
    </xf>
    <xf numFmtId="0" fontId="8" fillId="3" borderId="0" xfId="0" applyFont="1" applyFill="1" applyAlignment="1">
      <alignment horizontal="center"/>
    </xf>
    <xf numFmtId="164" fontId="9" fillId="3" borderId="0" xfId="0" applyNumberFormat="1" applyFont="1" applyFill="1" applyProtection="1"/>
    <xf numFmtId="2" fontId="10" fillId="2" borderId="5" xfId="0" applyNumberFormat="1" applyFont="1" applyFill="1" applyBorder="1" applyAlignment="1" applyProtection="1">
      <alignment horizontal="center"/>
    </xf>
    <xf numFmtId="2" fontId="10" fillId="2" borderId="5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right" vertical="center" wrapText="1"/>
      <protection locked="0"/>
    </xf>
    <xf numFmtId="0" fontId="12" fillId="3" borderId="0" xfId="0" applyFont="1" applyFill="1" applyAlignment="1">
      <alignment horizontal="center" vertical="top"/>
    </xf>
    <xf numFmtId="0" fontId="7" fillId="3" borderId="0" xfId="0" applyFont="1" applyFill="1" applyAlignment="1" applyProtection="1">
      <alignment horizontal="left" vertical="top" wrapText="1"/>
      <protection locked="0"/>
    </xf>
    <xf numFmtId="165" fontId="13" fillId="2" borderId="2" xfId="0" applyNumberFormat="1" applyFont="1" applyFill="1" applyBorder="1" applyProtection="1"/>
    <xf numFmtId="0" fontId="14" fillId="3" borderId="0" xfId="0" applyFont="1" applyFill="1"/>
    <xf numFmtId="166" fontId="13" fillId="2" borderId="2" xfId="0" applyNumberFormat="1" applyFont="1" applyFill="1" applyBorder="1" applyProtection="1"/>
    <xf numFmtId="166" fontId="13" fillId="6" borderId="2" xfId="0" applyNumberFormat="1" applyFont="1" applyFill="1" applyBorder="1" applyProtection="1"/>
    <xf numFmtId="165" fontId="13" fillId="6" borderId="2" xfId="0" applyNumberFormat="1" applyFont="1" applyFill="1" applyBorder="1" applyProtection="1"/>
    <xf numFmtId="2" fontId="10" fillId="6" borderId="5" xfId="0" applyNumberFormat="1" applyFont="1" applyFill="1" applyBorder="1" applyAlignment="1" applyProtection="1">
      <alignment horizontal="center" vertical="center"/>
    </xf>
    <xf numFmtId="165" fontId="13" fillId="6" borderId="3" xfId="0" applyNumberFormat="1" applyFont="1" applyFill="1" applyBorder="1" applyProtection="1"/>
    <xf numFmtId="2" fontId="10" fillId="6" borderId="6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 textRotation="90"/>
      <protection locked="0"/>
    </xf>
    <xf numFmtId="0" fontId="13" fillId="6" borderId="7" xfId="0" applyFont="1" applyFill="1" applyBorder="1" applyProtection="1"/>
    <xf numFmtId="165" fontId="13" fillId="6" borderId="8" xfId="0" applyNumberFormat="1" applyFont="1" applyFill="1" applyBorder="1" applyProtection="1"/>
    <xf numFmtId="166" fontId="13" fillId="6" borderId="8" xfId="0" applyNumberFormat="1" applyFont="1" applyFill="1" applyBorder="1" applyProtection="1"/>
    <xf numFmtId="2" fontId="10" fillId="6" borderId="9" xfId="0" applyNumberFormat="1" applyFont="1" applyFill="1" applyBorder="1" applyAlignment="1" applyProtection="1">
      <alignment horizontal="center" vertical="center"/>
    </xf>
    <xf numFmtId="0" fontId="13" fillId="6" borderId="10" xfId="0" applyFont="1" applyFill="1" applyBorder="1" applyProtection="1"/>
    <xf numFmtId="0" fontId="13" fillId="6" borderId="11" xfId="0" applyFont="1" applyFill="1" applyBorder="1" applyProtection="1"/>
    <xf numFmtId="166" fontId="13" fillId="6" borderId="3" xfId="0" applyNumberFormat="1" applyFont="1" applyFill="1" applyBorder="1" applyProtection="1"/>
    <xf numFmtId="10" fontId="4" fillId="3" borderId="0" xfId="0" applyNumberFormat="1" applyFont="1" applyFill="1" applyBorder="1" applyAlignment="1" applyProtection="1">
      <alignment vertical="center" textRotation="90"/>
      <protection locked="0"/>
    </xf>
    <xf numFmtId="10" fontId="4" fillId="3" borderId="12" xfId="0" applyNumberFormat="1" applyFont="1" applyFill="1" applyBorder="1" applyAlignment="1" applyProtection="1">
      <alignment vertical="center" textRotation="90"/>
      <protection locked="0"/>
    </xf>
    <xf numFmtId="0" fontId="3" fillId="0" borderId="13" xfId="0" applyFont="1" applyBorder="1" applyAlignment="1" applyProtection="1">
      <alignment horizontal="center" wrapText="1"/>
    </xf>
    <xf numFmtId="0" fontId="13" fillId="2" borderId="10" xfId="0" applyFont="1" applyFill="1" applyBorder="1" applyProtection="1"/>
    <xf numFmtId="0" fontId="13" fillId="2" borderId="11" xfId="0" applyFont="1" applyFill="1" applyBorder="1" applyProtection="1"/>
    <xf numFmtId="165" fontId="13" fillId="2" borderId="3" xfId="0" applyNumberFormat="1" applyFont="1" applyFill="1" applyBorder="1" applyProtection="1"/>
    <xf numFmtId="166" fontId="13" fillId="2" borderId="3" xfId="0" applyNumberFormat="1" applyFont="1" applyFill="1" applyBorder="1" applyProtection="1"/>
    <xf numFmtId="2" fontId="10" fillId="2" borderId="6" xfId="0" applyNumberFormat="1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0" fontId="2" fillId="7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000">
                <a:solidFill>
                  <a:schemeClr val="accent6">
                    <a:lumMod val="50000"/>
                  </a:schemeClr>
                </a:solidFill>
              </a:rPr>
              <a:t>Max. Delay in function of Frame Size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5161768481181"/>
          <c:y val="0.10479485523796137"/>
          <c:w val="0.80413929713558974"/>
          <c:h val="0.7501990697118475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'Delay function in Net.Storm'!$E$4:$E$53</c:f>
              <c:numCache>
                <c:formatCode>General</c:formatCode>
                <c:ptCount val="50"/>
                <c:pt idx="0">
                  <c:v>10000</c:v>
                </c:pt>
                <c:pt idx="1">
                  <c:v>9000</c:v>
                </c:pt>
                <c:pt idx="2">
                  <c:v>8100</c:v>
                </c:pt>
                <c:pt idx="3">
                  <c:v>7290</c:v>
                </c:pt>
                <c:pt idx="4">
                  <c:v>6561</c:v>
                </c:pt>
                <c:pt idx="5">
                  <c:v>5905</c:v>
                </c:pt>
                <c:pt idx="6">
                  <c:v>5315</c:v>
                </c:pt>
                <c:pt idx="7">
                  <c:v>4784</c:v>
                </c:pt>
                <c:pt idx="8">
                  <c:v>4306</c:v>
                </c:pt>
                <c:pt idx="9">
                  <c:v>3876</c:v>
                </c:pt>
                <c:pt idx="10">
                  <c:v>3489</c:v>
                </c:pt>
                <c:pt idx="11">
                  <c:v>3141</c:v>
                </c:pt>
                <c:pt idx="12">
                  <c:v>2827</c:v>
                </c:pt>
                <c:pt idx="13">
                  <c:v>2545</c:v>
                </c:pt>
                <c:pt idx="14">
                  <c:v>2291</c:v>
                </c:pt>
                <c:pt idx="15">
                  <c:v>2062</c:v>
                </c:pt>
                <c:pt idx="16">
                  <c:v>1856</c:v>
                </c:pt>
                <c:pt idx="17">
                  <c:v>1671</c:v>
                </c:pt>
                <c:pt idx="18">
                  <c:v>1504</c:v>
                </c:pt>
                <c:pt idx="19">
                  <c:v>1354</c:v>
                </c:pt>
                <c:pt idx="20">
                  <c:v>1219</c:v>
                </c:pt>
                <c:pt idx="21">
                  <c:v>1098</c:v>
                </c:pt>
                <c:pt idx="22">
                  <c:v>989</c:v>
                </c:pt>
                <c:pt idx="23">
                  <c:v>891</c:v>
                </c:pt>
                <c:pt idx="24">
                  <c:v>802</c:v>
                </c:pt>
                <c:pt idx="25">
                  <c:v>722</c:v>
                </c:pt>
                <c:pt idx="26">
                  <c:v>650</c:v>
                </c:pt>
                <c:pt idx="27">
                  <c:v>585</c:v>
                </c:pt>
                <c:pt idx="28">
                  <c:v>527</c:v>
                </c:pt>
                <c:pt idx="29">
                  <c:v>475</c:v>
                </c:pt>
                <c:pt idx="30">
                  <c:v>428</c:v>
                </c:pt>
                <c:pt idx="31">
                  <c:v>386</c:v>
                </c:pt>
                <c:pt idx="32">
                  <c:v>348</c:v>
                </c:pt>
                <c:pt idx="33">
                  <c:v>314</c:v>
                </c:pt>
                <c:pt idx="34">
                  <c:v>283</c:v>
                </c:pt>
                <c:pt idx="35">
                  <c:v>255</c:v>
                </c:pt>
                <c:pt idx="36">
                  <c:v>230</c:v>
                </c:pt>
                <c:pt idx="37">
                  <c:v>207</c:v>
                </c:pt>
                <c:pt idx="38">
                  <c:v>187</c:v>
                </c:pt>
                <c:pt idx="39">
                  <c:v>169</c:v>
                </c:pt>
                <c:pt idx="40">
                  <c:v>153</c:v>
                </c:pt>
                <c:pt idx="41">
                  <c:v>138</c:v>
                </c:pt>
                <c:pt idx="42">
                  <c:v>125</c:v>
                </c:pt>
                <c:pt idx="43">
                  <c:v>113</c:v>
                </c:pt>
                <c:pt idx="44">
                  <c:v>102</c:v>
                </c:pt>
                <c:pt idx="45">
                  <c:v>92</c:v>
                </c:pt>
                <c:pt idx="46">
                  <c:v>83</c:v>
                </c:pt>
                <c:pt idx="47">
                  <c:v>75</c:v>
                </c:pt>
                <c:pt idx="48">
                  <c:v>68</c:v>
                </c:pt>
                <c:pt idx="49">
                  <c:v>64</c:v>
                </c:pt>
              </c:numCache>
            </c:numRef>
          </c:cat>
          <c:val>
            <c:numRef>
              <c:f>'Delay function in Net.Storm'!$H$4:$H$53</c:f>
              <c:numCache>
                <c:formatCode>0.00</c:formatCode>
                <c:ptCount val="5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56.7017472</c:v>
                </c:pt>
                <c:pt idx="9">
                  <c:v>51.065651199999998</c:v>
                </c:pt>
                <c:pt idx="10">
                  <c:v>45.993164799999995</c:v>
                </c:pt>
                <c:pt idx="11">
                  <c:v>41.431859199999998</c:v>
                </c:pt>
                <c:pt idx="12">
                  <c:v>37.316198399999998</c:v>
                </c:pt>
                <c:pt idx="13">
                  <c:v>33.619968</c:v>
                </c:pt>
                <c:pt idx="14">
                  <c:v>30.290739199999997</c:v>
                </c:pt>
                <c:pt idx="15">
                  <c:v>27.289190399999999</c:v>
                </c:pt>
                <c:pt idx="16">
                  <c:v>24.589107200000001</c:v>
                </c:pt>
                <c:pt idx="17">
                  <c:v>22.164275200000002</c:v>
                </c:pt>
                <c:pt idx="18">
                  <c:v>19.975372800000002</c:v>
                </c:pt>
                <c:pt idx="19">
                  <c:v>18.009292799999997</c:v>
                </c:pt>
                <c:pt idx="20">
                  <c:v>16.2398208</c:v>
                </c:pt>
                <c:pt idx="21">
                  <c:v>14.653849599999999</c:v>
                </c:pt>
                <c:pt idx="22">
                  <c:v>13.225164799999998</c:v>
                </c:pt>
                <c:pt idx="23">
                  <c:v>11.940659199999999</c:v>
                </c:pt>
                <c:pt idx="24">
                  <c:v>10.774118400000001</c:v>
                </c:pt>
                <c:pt idx="25">
                  <c:v>9.7255424000000001</c:v>
                </c:pt>
                <c:pt idx="26">
                  <c:v>8.7818240000000003</c:v>
                </c:pt>
                <c:pt idx="27">
                  <c:v>7.929856</c:v>
                </c:pt>
                <c:pt idx="28">
                  <c:v>7.1696384000000002</c:v>
                </c:pt>
                <c:pt idx="29">
                  <c:v>6.4880640000000005</c:v>
                </c:pt>
                <c:pt idx="30">
                  <c:v>5.8720255999999997</c:v>
                </c:pt>
                <c:pt idx="31">
                  <c:v>5.3215231999999997</c:v>
                </c:pt>
                <c:pt idx="32">
                  <c:v>4.8234495999999991</c:v>
                </c:pt>
                <c:pt idx="33">
                  <c:v>4.3778047999999998</c:v>
                </c:pt>
                <c:pt idx="34">
                  <c:v>3.9714816000000002</c:v>
                </c:pt>
                <c:pt idx="35">
                  <c:v>3.6044800000000001</c:v>
                </c:pt>
                <c:pt idx="36">
                  <c:v>3.2768000000000002</c:v>
                </c:pt>
                <c:pt idx="37">
                  <c:v>2.9753343999999999</c:v>
                </c:pt>
                <c:pt idx="38">
                  <c:v>2.7131903999999998</c:v>
                </c:pt>
                <c:pt idx="39">
                  <c:v>2.4772607999999998</c:v>
                </c:pt>
                <c:pt idx="40">
                  <c:v>2.2675455999999996</c:v>
                </c:pt>
                <c:pt idx="41">
                  <c:v>2.0709376000000002</c:v>
                </c:pt>
                <c:pt idx="42">
                  <c:v>1.9005439999999998</c:v>
                </c:pt>
                <c:pt idx="43">
                  <c:v>1.7432576</c:v>
                </c:pt>
                <c:pt idx="44">
                  <c:v>1.5990783999999998</c:v>
                </c:pt>
                <c:pt idx="45">
                  <c:v>1.4680063999999999</c:v>
                </c:pt>
                <c:pt idx="46">
                  <c:v>1.3500416</c:v>
                </c:pt>
                <c:pt idx="47">
                  <c:v>1.2451839999999998</c:v>
                </c:pt>
                <c:pt idx="48">
                  <c:v>1.1534336000000001</c:v>
                </c:pt>
                <c:pt idx="49">
                  <c:v>1.1010047999999999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149214960"/>
        <c:axId val="149217200"/>
      </c:lineChart>
      <c:catAx>
        <c:axId val="14921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s-ES" sz="1800"/>
                  <a:t>Frame Size (Bytes)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9217200"/>
        <c:crossesAt val="0"/>
        <c:auto val="1"/>
        <c:lblAlgn val="ctr"/>
        <c:lblOffset val="100"/>
        <c:tickMarkSkip val="1"/>
        <c:noMultiLvlLbl val="0"/>
      </c:catAx>
      <c:valAx>
        <c:axId val="14921720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s-ES" sz="1800"/>
                  <a:t>Delay  (sec)</a:t>
                </a:r>
              </a:p>
            </c:rich>
          </c:tx>
          <c:layout>
            <c:manualLayout>
              <c:xMode val="edge"/>
              <c:yMode val="edge"/>
              <c:x val="1.6126324049141442E-2"/>
              <c:y val="0.3103045225458780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49214960"/>
        <c:crossesAt val="0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232833</xdr:colOff>
      <xdr:row>20</xdr:row>
      <xdr:rowOff>39384</xdr:rowOff>
    </xdr:from>
    <xdr:to>
      <xdr:col>19</xdr:col>
      <xdr:colOff>116416</xdr:colOff>
      <xdr:row>51</xdr:row>
      <xdr:rowOff>12700</xdr:rowOff>
    </xdr:to>
    <xdr:graphicFrame macro="">
      <xdr:nvGraphicFramePr>
        <xdr:cNvPr id="2" name="Chart 429496729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69062</xdr:colOff>
      <xdr:row>2</xdr:row>
      <xdr:rowOff>302664</xdr:rowOff>
    </xdr:from>
    <xdr:to>
      <xdr:col>14</xdr:col>
      <xdr:colOff>74755</xdr:colOff>
      <xdr:row>19</xdr:row>
      <xdr:rowOff>116404</xdr:rowOff>
    </xdr:to>
    <xdr:pic>
      <xdr:nvPicPr>
        <xdr:cNvPr id="1026" name="Picture 2" descr="Net.Stor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6562" y="874164"/>
          <a:ext cx="4027360" cy="35856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263174</xdr:colOff>
      <xdr:row>1</xdr:row>
      <xdr:rowOff>182038</xdr:rowOff>
    </xdr:from>
    <xdr:to>
      <xdr:col>1</xdr:col>
      <xdr:colOff>1841260</xdr:colOff>
      <xdr:row>3</xdr:row>
      <xdr:rowOff>6352</xdr:rowOff>
    </xdr:to>
    <xdr:pic>
      <xdr:nvPicPr>
        <xdr:cNvPr id="1027" name="Picture 3" descr="ALBEDO Teleco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574" y="347138"/>
          <a:ext cx="1578086" cy="649814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560922</xdr:colOff>
      <xdr:row>3</xdr:row>
      <xdr:rowOff>65591</xdr:rowOff>
    </xdr:from>
    <xdr:to>
      <xdr:col>19</xdr:col>
      <xdr:colOff>131243</xdr:colOff>
      <xdr:row>15</xdr:row>
      <xdr:rowOff>2143</xdr:rowOff>
    </xdr:to>
    <xdr:pic>
      <xdr:nvPicPr>
        <xdr:cNvPr id="1025" name="Picture 1" descr="Net.Stor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520089" y="1049841"/>
          <a:ext cx="3591987" cy="242998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7"/>
  <sheetViews>
    <sheetView tabSelected="1" zoomScale="60" zoomScaleNormal="60" workbookViewId="0">
      <selection activeCell="C29" sqref="C29"/>
    </sheetView>
  </sheetViews>
  <sheetFormatPr baseColWidth="10" defaultColWidth="8.88671875" defaultRowHeight="13.2"/>
  <cols>
    <col min="1" max="1" width="4" style="6" customWidth="1"/>
    <col min="2" max="2" width="29.21875" customWidth="1"/>
    <col min="3" max="3" width="15.77734375" customWidth="1"/>
    <col min="4" max="4" width="5.77734375" style="1" customWidth="1"/>
    <col min="5" max="6" width="11.5546875"/>
    <col min="7" max="7" width="10.6640625" customWidth="1"/>
    <col min="8" max="8" width="11.77734375" customWidth="1"/>
    <col min="9" max="21" width="11.5546875"/>
    <col min="22" max="42" width="11.5546875" style="6"/>
    <col min="43" max="1028" width="11.5546875"/>
  </cols>
  <sheetData>
    <row r="1" spans="1:21" ht="13.8" thickBot="1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1.5" customHeight="1" thickBot="1">
      <c r="A2" s="1"/>
      <c r="B2" s="1"/>
      <c r="C2" s="39" t="s">
        <v>13</v>
      </c>
      <c r="E2" s="8" t="s">
        <v>3</v>
      </c>
      <c r="F2" s="8" t="s">
        <v>4</v>
      </c>
      <c r="G2" s="8" t="s">
        <v>5</v>
      </c>
      <c r="H2" s="8" t="s">
        <v>6</v>
      </c>
      <c r="I2" s="1"/>
      <c r="J2" s="13" t="s">
        <v>9</v>
      </c>
      <c r="K2" s="13"/>
      <c r="L2" s="13"/>
      <c r="M2" s="13"/>
      <c r="N2" s="13"/>
      <c r="O2" s="13"/>
      <c r="P2" s="13"/>
      <c r="Q2" s="13"/>
      <c r="R2" s="13"/>
      <c r="S2" s="13"/>
      <c r="T2" s="1"/>
      <c r="U2" s="1"/>
    </row>
    <row r="3" spans="1:21" ht="32.549999999999997" customHeight="1" thickBot="1">
      <c r="A3" s="1"/>
      <c r="B3" s="3"/>
      <c r="C3" s="40"/>
      <c r="D3" s="2"/>
      <c r="E3" s="33" t="s">
        <v>0</v>
      </c>
      <c r="F3" s="33" t="s">
        <v>10</v>
      </c>
      <c r="G3" s="33" t="s">
        <v>11</v>
      </c>
      <c r="H3" s="4" t="s">
        <v>2</v>
      </c>
      <c r="I3" s="1"/>
      <c r="J3" s="13"/>
      <c r="K3" s="13"/>
      <c r="L3" s="13"/>
      <c r="M3" s="13"/>
      <c r="N3" s="13"/>
      <c r="O3" s="13"/>
      <c r="P3" s="13"/>
      <c r="Q3" s="13"/>
      <c r="R3" s="13"/>
      <c r="S3" s="13"/>
      <c r="T3" s="1"/>
      <c r="U3" s="1"/>
    </row>
    <row r="4" spans="1:21" ht="32.549999999999997" customHeight="1" thickBot="1">
      <c r="A4" s="1"/>
      <c r="B4" s="12" t="s">
        <v>8</v>
      </c>
      <c r="C4" s="41">
        <v>0.02</v>
      </c>
      <c r="D4" s="31" t="s">
        <v>1</v>
      </c>
      <c r="E4" s="34">
        <v>10000</v>
      </c>
      <c r="F4" s="15">
        <f>$C$5/((E4+20)*8)*$C$4</f>
        <v>249.50099800399204</v>
      </c>
      <c r="G4" s="17">
        <f>E4*8*F4/1000000</f>
        <v>19.960079840319363</v>
      </c>
      <c r="H4" s="10">
        <f t="shared" ref="H4:H35" si="0">MIN(60, 32768/F4, 1000000000/G4)</f>
        <v>60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7.399999999999999">
      <c r="A5" s="1"/>
      <c r="B5" s="3"/>
      <c r="C5" s="9">
        <v>1000000000</v>
      </c>
      <c r="D5" s="31"/>
      <c r="E5" s="34">
        <f t="shared" ref="E5:E51" si="1">CEILING(E4*0.9, 1)</f>
        <v>9000</v>
      </c>
      <c r="F5" s="15">
        <f t="shared" ref="F5:F53" si="2">$C$5/((E5+20)*8)*$C$4</f>
        <v>277.16186252771621</v>
      </c>
      <c r="G5" s="17">
        <f t="shared" ref="G5:G53" si="3">E5*8*F5/1000000</f>
        <v>19.95565410199557</v>
      </c>
      <c r="H5" s="11">
        <f t="shared" si="0"/>
        <v>60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7.399999999999999">
      <c r="A6" s="1"/>
      <c r="B6" s="3"/>
      <c r="C6" s="3"/>
      <c r="D6" s="31"/>
      <c r="E6" s="34">
        <f t="shared" si="1"/>
        <v>8100</v>
      </c>
      <c r="F6" s="15">
        <f t="shared" si="2"/>
        <v>307.88177339901478</v>
      </c>
      <c r="G6" s="17">
        <f t="shared" si="3"/>
        <v>19.950738916256157</v>
      </c>
      <c r="H6" s="11">
        <f t="shared" si="0"/>
        <v>60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55" customHeight="1">
      <c r="A7" s="1"/>
      <c r="B7" s="14" t="s">
        <v>12</v>
      </c>
      <c r="C7" s="14"/>
      <c r="D7" s="31"/>
      <c r="E7" s="34">
        <f t="shared" si="1"/>
        <v>7290</v>
      </c>
      <c r="F7" s="15">
        <f t="shared" si="2"/>
        <v>341.99726402188782</v>
      </c>
      <c r="G7" s="17">
        <f t="shared" si="3"/>
        <v>19.945280437756498</v>
      </c>
      <c r="H7" s="11">
        <f t="shared" si="0"/>
        <v>60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55" customHeight="1">
      <c r="A8" s="1"/>
      <c r="B8" s="14"/>
      <c r="C8" s="14"/>
      <c r="D8" s="31"/>
      <c r="E8" s="34">
        <f>CEILING(E7*0.9, 1)</f>
        <v>6561</v>
      </c>
      <c r="F8" s="15">
        <f t="shared" si="2"/>
        <v>379.88147697918248</v>
      </c>
      <c r="G8" s="17">
        <f t="shared" si="3"/>
        <v>19.939218963683331</v>
      </c>
      <c r="H8" s="11">
        <f t="shared" si="0"/>
        <v>60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.55" customHeight="1">
      <c r="A9" s="1"/>
      <c r="B9" s="14"/>
      <c r="C9" s="14"/>
      <c r="D9" s="31"/>
      <c r="E9" s="34">
        <f t="shared" si="1"/>
        <v>5905</v>
      </c>
      <c r="F9" s="15">
        <f t="shared" si="2"/>
        <v>421.94092827004221</v>
      </c>
      <c r="G9" s="17">
        <f t="shared" si="3"/>
        <v>19.932489451476794</v>
      </c>
      <c r="H9" s="11">
        <f t="shared" si="0"/>
        <v>60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55" customHeight="1">
      <c r="A10" s="1"/>
      <c r="B10" s="14"/>
      <c r="C10" s="14"/>
      <c r="D10" s="31"/>
      <c r="E10" s="34">
        <f t="shared" si="1"/>
        <v>5315</v>
      </c>
      <c r="F10" s="15">
        <f t="shared" si="2"/>
        <v>468.60356138706652</v>
      </c>
      <c r="G10" s="17">
        <f t="shared" si="3"/>
        <v>19.925023430178069</v>
      </c>
      <c r="H10" s="11">
        <f t="shared" si="0"/>
        <v>60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55" customHeight="1">
      <c r="A11" s="1"/>
      <c r="B11" s="14"/>
      <c r="C11" s="14"/>
      <c r="D11" s="31"/>
      <c r="E11" s="34">
        <f t="shared" si="1"/>
        <v>4784</v>
      </c>
      <c r="F11" s="15">
        <f t="shared" si="2"/>
        <v>520.39966694421321</v>
      </c>
      <c r="G11" s="17">
        <f t="shared" si="3"/>
        <v>19.916736053288929</v>
      </c>
      <c r="H11" s="11">
        <f t="shared" si="0"/>
        <v>60</v>
      </c>
      <c r="I11" s="1"/>
      <c r="J11" s="1"/>
      <c r="K11" s="1"/>
      <c r="L11" s="1"/>
      <c r="M11" s="1"/>
      <c r="N11" s="1"/>
      <c r="O11" s="1"/>
      <c r="P11" s="1"/>
      <c r="Q11" s="5"/>
      <c r="R11" s="1"/>
      <c r="S11" s="1"/>
      <c r="T11" s="1"/>
      <c r="U11" s="1"/>
    </row>
    <row r="12" spans="1:21" ht="14.55" customHeight="1">
      <c r="A12" s="1"/>
      <c r="B12" s="14"/>
      <c r="C12" s="14"/>
      <c r="D12" s="31"/>
      <c r="E12" s="34">
        <f t="shared" si="1"/>
        <v>4306</v>
      </c>
      <c r="F12" s="15">
        <f t="shared" si="2"/>
        <v>577.90106333795654</v>
      </c>
      <c r="G12" s="17">
        <f t="shared" si="3"/>
        <v>19.907535829865928</v>
      </c>
      <c r="H12" s="11">
        <f t="shared" si="0"/>
        <v>56.7017472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55" customHeight="1">
      <c r="A13" s="1"/>
      <c r="B13" s="14"/>
      <c r="C13" s="14"/>
      <c r="D13" s="31"/>
      <c r="E13" s="34">
        <f t="shared" si="1"/>
        <v>3876</v>
      </c>
      <c r="F13" s="15">
        <f t="shared" si="2"/>
        <v>641.68377823408628</v>
      </c>
      <c r="G13" s="17">
        <f t="shared" si="3"/>
        <v>19.897330595482547</v>
      </c>
      <c r="H13" s="11">
        <f t="shared" si="0"/>
        <v>51.065651199999998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55" customHeight="1">
      <c r="A14" s="1"/>
      <c r="B14" s="14"/>
      <c r="C14" s="14"/>
      <c r="D14" s="31"/>
      <c r="E14" s="34">
        <f t="shared" si="1"/>
        <v>3489</v>
      </c>
      <c r="F14" s="15">
        <f t="shared" si="2"/>
        <v>712.45369051011687</v>
      </c>
      <c r="G14" s="17">
        <f t="shared" si="3"/>
        <v>19.886007409518385</v>
      </c>
      <c r="H14" s="11">
        <f t="shared" si="0"/>
        <v>45.993164799999995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399999999999999">
      <c r="A15" s="1"/>
      <c r="B15" s="14"/>
      <c r="C15" s="14"/>
      <c r="D15" s="31"/>
      <c r="E15" s="34">
        <f t="shared" si="1"/>
        <v>3141</v>
      </c>
      <c r="F15" s="15">
        <f t="shared" si="2"/>
        <v>790.88895919012975</v>
      </c>
      <c r="G15" s="17">
        <f t="shared" si="3"/>
        <v>19.87345776652958</v>
      </c>
      <c r="H15" s="11">
        <f t="shared" si="0"/>
        <v>41.431859199999998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7.399999999999999">
      <c r="A16" s="1"/>
      <c r="B16" s="14"/>
      <c r="C16" s="14"/>
      <c r="D16" s="31"/>
      <c r="E16" s="34">
        <f t="shared" si="1"/>
        <v>2827</v>
      </c>
      <c r="F16" s="15">
        <f t="shared" si="2"/>
        <v>878.11731647348097</v>
      </c>
      <c r="G16" s="17">
        <f t="shared" si="3"/>
        <v>19.859501229364245</v>
      </c>
      <c r="H16" s="11">
        <f t="shared" si="0"/>
        <v>37.316198399999998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7.399999999999999">
      <c r="A17" s="1"/>
      <c r="B17" s="7"/>
      <c r="C17" s="7"/>
      <c r="D17" s="31"/>
      <c r="E17" s="34">
        <f t="shared" si="1"/>
        <v>2545</v>
      </c>
      <c r="F17" s="15">
        <f t="shared" si="2"/>
        <v>974.65886939571158</v>
      </c>
      <c r="G17" s="17">
        <f t="shared" si="3"/>
        <v>19.844054580896685</v>
      </c>
      <c r="H17" s="11">
        <f t="shared" si="0"/>
        <v>33.619968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7.399999999999999">
      <c r="A18" s="1"/>
      <c r="B18" s="3"/>
      <c r="C18" s="3"/>
      <c r="D18" s="31"/>
      <c r="E18" s="34">
        <f t="shared" si="1"/>
        <v>2291</v>
      </c>
      <c r="F18" s="15">
        <f t="shared" si="2"/>
        <v>1081.782778018174</v>
      </c>
      <c r="G18" s="17">
        <f t="shared" si="3"/>
        <v>19.826914755517091</v>
      </c>
      <c r="H18" s="11">
        <f t="shared" si="0"/>
        <v>30.290739199999997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" thickBot="1">
      <c r="A19" s="1"/>
      <c r="B19" s="3"/>
      <c r="C19" s="3"/>
      <c r="D19" s="32"/>
      <c r="E19" s="35">
        <f t="shared" si="1"/>
        <v>2062</v>
      </c>
      <c r="F19" s="36">
        <f t="shared" si="2"/>
        <v>1200.7684918347743</v>
      </c>
      <c r="G19" s="37">
        <f t="shared" si="3"/>
        <v>19.807877041306437</v>
      </c>
      <c r="H19" s="38">
        <f t="shared" si="0"/>
        <v>27.289190399999999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7.399999999999999">
      <c r="A20" s="1"/>
      <c r="B20" s="3"/>
      <c r="C20" s="3"/>
      <c r="D20" s="23" t="s">
        <v>7</v>
      </c>
      <c r="E20" s="24">
        <f t="shared" si="1"/>
        <v>1856</v>
      </c>
      <c r="F20" s="25">
        <f t="shared" si="2"/>
        <v>1332.6226012793177</v>
      </c>
      <c r="G20" s="26">
        <f t="shared" si="3"/>
        <v>19.78678038379531</v>
      </c>
      <c r="H20" s="27">
        <f t="shared" si="0"/>
        <v>24.589107200000001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7.399999999999999">
      <c r="A21" s="1"/>
      <c r="B21" s="3"/>
      <c r="C21" s="3"/>
      <c r="D21" s="23"/>
      <c r="E21" s="28">
        <f t="shared" si="1"/>
        <v>1671</v>
      </c>
      <c r="F21" s="19">
        <f t="shared" si="2"/>
        <v>1478.415138971023</v>
      </c>
      <c r="G21" s="18">
        <f t="shared" si="3"/>
        <v>19.763453577764633</v>
      </c>
      <c r="H21" s="20">
        <f t="shared" si="0"/>
        <v>22.164275200000002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7.399999999999999">
      <c r="A22" s="1"/>
      <c r="B22" s="3"/>
      <c r="C22" s="3"/>
      <c r="D22" s="23"/>
      <c r="E22" s="28">
        <f t="shared" si="1"/>
        <v>1504</v>
      </c>
      <c r="F22" s="19">
        <f t="shared" si="2"/>
        <v>1640.4199475065616</v>
      </c>
      <c r="G22" s="18">
        <f t="shared" si="3"/>
        <v>19.737532808398946</v>
      </c>
      <c r="H22" s="20">
        <f t="shared" si="0"/>
        <v>19.975372800000002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7.399999999999999">
      <c r="A23" s="1"/>
      <c r="B23" s="3"/>
      <c r="C23" s="3"/>
      <c r="D23" s="23"/>
      <c r="E23" s="28">
        <f t="shared" si="1"/>
        <v>1354</v>
      </c>
      <c r="F23" s="19">
        <f>$C$5/((E23+20)*8)*$C$4</f>
        <v>1819.5050946142651</v>
      </c>
      <c r="G23" s="18">
        <f t="shared" si="3"/>
        <v>19.708879184861718</v>
      </c>
      <c r="H23" s="20">
        <f t="shared" si="0"/>
        <v>18.009292799999997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7.399999999999999">
      <c r="A24" s="1"/>
      <c r="B24" s="3"/>
      <c r="C24" s="3"/>
      <c r="D24" s="23"/>
      <c r="E24" s="28">
        <f t="shared" si="1"/>
        <v>1219</v>
      </c>
      <c r="F24" s="19">
        <f t="shared" si="2"/>
        <v>2017.7562550443906</v>
      </c>
      <c r="G24" s="18">
        <f t="shared" si="3"/>
        <v>19.677158999192898</v>
      </c>
      <c r="H24" s="20">
        <f t="shared" si="0"/>
        <v>16.2398208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7.399999999999999">
      <c r="A25" s="1"/>
      <c r="B25" s="3"/>
      <c r="C25" s="3"/>
      <c r="D25" s="23"/>
      <c r="E25" s="28">
        <f t="shared" si="1"/>
        <v>1098</v>
      </c>
      <c r="F25" s="19">
        <f t="shared" si="2"/>
        <v>2236.1359570661898</v>
      </c>
      <c r="G25" s="18">
        <f t="shared" si="3"/>
        <v>19.642218246869412</v>
      </c>
      <c r="H25" s="20">
        <f t="shared" si="0"/>
        <v>14.653849599999999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7.399999999999999">
      <c r="A26" s="1"/>
      <c r="B26" s="3"/>
      <c r="C26" s="3"/>
      <c r="D26" s="23"/>
      <c r="E26" s="28">
        <f t="shared" si="1"/>
        <v>989</v>
      </c>
      <c r="F26" s="19">
        <f t="shared" si="2"/>
        <v>2477.7006937561946</v>
      </c>
      <c r="G26" s="18">
        <f t="shared" si="3"/>
        <v>19.603567888999013</v>
      </c>
      <c r="H26" s="20">
        <f t="shared" si="0"/>
        <v>13.225164799999998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7.399999999999999">
      <c r="A27" s="1"/>
      <c r="B27" s="3"/>
      <c r="C27" s="3"/>
      <c r="D27" s="23"/>
      <c r="E27" s="28">
        <f t="shared" si="1"/>
        <v>891</v>
      </c>
      <c r="F27" s="19">
        <f t="shared" si="2"/>
        <v>2744.2371020856203</v>
      </c>
      <c r="G27" s="18">
        <f t="shared" si="3"/>
        <v>19.560922063666304</v>
      </c>
      <c r="H27" s="20">
        <f t="shared" si="0"/>
        <v>11.940659199999999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7.399999999999999">
      <c r="A28" s="1"/>
      <c r="B28" s="3"/>
      <c r="C28" s="3"/>
      <c r="D28" s="23"/>
      <c r="E28" s="28">
        <f t="shared" si="1"/>
        <v>802</v>
      </c>
      <c r="F28" s="19">
        <f t="shared" si="2"/>
        <v>3041.3625304136253</v>
      </c>
      <c r="G28" s="18">
        <f t="shared" si="3"/>
        <v>19.51338199513382</v>
      </c>
      <c r="H28" s="20">
        <f t="shared" si="0"/>
        <v>10.774118400000001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7.399999999999999">
      <c r="A29" s="1"/>
      <c r="B29" s="3"/>
      <c r="C29" s="3"/>
      <c r="D29" s="23"/>
      <c r="E29" s="28">
        <f t="shared" si="1"/>
        <v>722</v>
      </c>
      <c r="F29" s="19">
        <f t="shared" si="2"/>
        <v>3369.2722371967657</v>
      </c>
      <c r="G29" s="18">
        <f t="shared" si="3"/>
        <v>19.460916442048521</v>
      </c>
      <c r="H29" s="20">
        <f t="shared" si="0"/>
        <v>9.7255424000000001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7.399999999999999">
      <c r="A30" s="1"/>
      <c r="B30" s="3"/>
      <c r="C30" s="3"/>
      <c r="D30" s="23"/>
      <c r="E30" s="28">
        <f t="shared" si="1"/>
        <v>650</v>
      </c>
      <c r="F30" s="19">
        <f t="shared" si="2"/>
        <v>3731.3432835820895</v>
      </c>
      <c r="G30" s="18">
        <f t="shared" si="3"/>
        <v>19.402985074626866</v>
      </c>
      <c r="H30" s="20">
        <f t="shared" si="0"/>
        <v>8.7818240000000003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7.399999999999999">
      <c r="A31" s="1"/>
      <c r="B31" s="3"/>
      <c r="C31" s="3"/>
      <c r="D31" s="23"/>
      <c r="E31" s="28">
        <f t="shared" si="1"/>
        <v>585</v>
      </c>
      <c r="F31" s="19">
        <f t="shared" si="2"/>
        <v>4132.2314049586776</v>
      </c>
      <c r="G31" s="18">
        <f t="shared" si="3"/>
        <v>19.33884297520661</v>
      </c>
      <c r="H31" s="20">
        <f t="shared" si="0"/>
        <v>7.929856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7.399999999999999">
      <c r="A32" s="1"/>
      <c r="B32" s="3"/>
      <c r="C32" s="3"/>
      <c r="D32" s="23"/>
      <c r="E32" s="28">
        <f t="shared" si="1"/>
        <v>527</v>
      </c>
      <c r="F32" s="19">
        <f t="shared" si="2"/>
        <v>4570.3839122486288</v>
      </c>
      <c r="G32" s="18">
        <f t="shared" si="3"/>
        <v>19.268738574040221</v>
      </c>
      <c r="H32" s="20">
        <f t="shared" si="0"/>
        <v>7.1696384000000002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7.399999999999999">
      <c r="A33" s="1"/>
      <c r="B33" s="3"/>
      <c r="C33" s="3"/>
      <c r="D33" s="23"/>
      <c r="E33" s="28">
        <f t="shared" si="1"/>
        <v>475</v>
      </c>
      <c r="F33" s="19">
        <f t="shared" si="2"/>
        <v>5050.5050505050503</v>
      </c>
      <c r="G33" s="18">
        <f t="shared" si="3"/>
        <v>19.191919191919194</v>
      </c>
      <c r="H33" s="20">
        <f t="shared" si="0"/>
        <v>6.4880640000000005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7.399999999999999">
      <c r="A34" s="1"/>
      <c r="B34" s="3"/>
      <c r="C34" s="3"/>
      <c r="D34" s="23"/>
      <c r="E34" s="28">
        <f t="shared" si="1"/>
        <v>428</v>
      </c>
      <c r="F34" s="19">
        <f t="shared" si="2"/>
        <v>5580.3571428571431</v>
      </c>
      <c r="G34" s="18">
        <f t="shared" si="3"/>
        <v>19.107142857142858</v>
      </c>
      <c r="H34" s="20">
        <f t="shared" si="0"/>
        <v>5.8720255999999997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7.399999999999999">
      <c r="A35" s="1"/>
      <c r="B35" s="3"/>
      <c r="C35" s="3"/>
      <c r="D35" s="23"/>
      <c r="E35" s="28">
        <f t="shared" si="1"/>
        <v>386</v>
      </c>
      <c r="F35" s="19">
        <f t="shared" si="2"/>
        <v>6157.6354679802962</v>
      </c>
      <c r="G35" s="18">
        <f t="shared" si="3"/>
        <v>19.014778325123153</v>
      </c>
      <c r="H35" s="20">
        <f t="shared" si="0"/>
        <v>5.3215231999999997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7.399999999999999">
      <c r="A36" s="1"/>
      <c r="B36" s="3"/>
      <c r="C36" s="3"/>
      <c r="D36" s="23"/>
      <c r="E36" s="28">
        <f t="shared" si="1"/>
        <v>348</v>
      </c>
      <c r="F36" s="19">
        <f t="shared" si="2"/>
        <v>6793.4782608695659</v>
      </c>
      <c r="G36" s="18">
        <f t="shared" si="3"/>
        <v>18.913043478260871</v>
      </c>
      <c r="H36" s="20">
        <f t="shared" ref="H36:H53" si="4">MIN(60, 32768/F36, 1000000000/G36)</f>
        <v>4.8234495999999991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7.399999999999999">
      <c r="A37" s="1"/>
      <c r="B37" s="3"/>
      <c r="C37" s="3"/>
      <c r="D37" s="23"/>
      <c r="E37" s="28">
        <f t="shared" si="1"/>
        <v>314</v>
      </c>
      <c r="F37" s="19">
        <f t="shared" si="2"/>
        <v>7485.0299401197608</v>
      </c>
      <c r="G37" s="18">
        <f t="shared" si="3"/>
        <v>18.80239520958084</v>
      </c>
      <c r="H37" s="20">
        <f t="shared" si="4"/>
        <v>4.3778047999999998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7.399999999999999">
      <c r="A38" s="1"/>
      <c r="B38" s="3"/>
      <c r="C38" s="3"/>
      <c r="D38" s="23"/>
      <c r="E38" s="28">
        <f t="shared" si="1"/>
        <v>283</v>
      </c>
      <c r="F38" s="19">
        <f t="shared" si="2"/>
        <v>8250.8250825082505</v>
      </c>
      <c r="G38" s="18">
        <f t="shared" si="3"/>
        <v>18.679867986798676</v>
      </c>
      <c r="H38" s="20">
        <f t="shared" si="4"/>
        <v>3.9714816000000002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7.399999999999999">
      <c r="A39" s="1"/>
      <c r="B39" s="3"/>
      <c r="C39" s="3"/>
      <c r="D39" s="23"/>
      <c r="E39" s="28">
        <f t="shared" si="1"/>
        <v>255</v>
      </c>
      <c r="F39" s="19">
        <f t="shared" si="2"/>
        <v>9090.9090909090901</v>
      </c>
      <c r="G39" s="18">
        <f t="shared" si="3"/>
        <v>18.545454545454543</v>
      </c>
      <c r="H39" s="20">
        <f t="shared" si="4"/>
        <v>3.6044800000000001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7.399999999999999">
      <c r="A40" s="1"/>
      <c r="B40" s="3"/>
      <c r="C40" s="3"/>
      <c r="D40" s="23"/>
      <c r="E40" s="28">
        <f t="shared" si="1"/>
        <v>230</v>
      </c>
      <c r="F40" s="19">
        <f t="shared" si="2"/>
        <v>10000</v>
      </c>
      <c r="G40" s="18">
        <f t="shared" si="3"/>
        <v>18.399999999999999</v>
      </c>
      <c r="H40" s="20">
        <f t="shared" si="4"/>
        <v>3.2768000000000002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7.399999999999999">
      <c r="A41" s="1"/>
      <c r="B41" s="3"/>
      <c r="C41" s="3"/>
      <c r="D41" s="23"/>
      <c r="E41" s="28">
        <f t="shared" si="1"/>
        <v>207</v>
      </c>
      <c r="F41" s="19">
        <f t="shared" si="2"/>
        <v>11013.215859030837</v>
      </c>
      <c r="G41" s="18">
        <f t="shared" si="3"/>
        <v>18.237885462555067</v>
      </c>
      <c r="H41" s="20">
        <f t="shared" si="4"/>
        <v>2.9753343999999999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7.399999999999999">
      <c r="A42" s="1"/>
      <c r="B42" s="3"/>
      <c r="C42" s="3"/>
      <c r="D42" s="23"/>
      <c r="E42" s="28">
        <f t="shared" si="1"/>
        <v>187</v>
      </c>
      <c r="F42" s="19">
        <f t="shared" si="2"/>
        <v>12077.294685990339</v>
      </c>
      <c r="G42" s="18">
        <f t="shared" si="3"/>
        <v>18.067632850241544</v>
      </c>
      <c r="H42" s="20">
        <f t="shared" si="4"/>
        <v>2.7131903999999998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7.399999999999999">
      <c r="A43" s="1"/>
      <c r="B43" s="3"/>
      <c r="C43" s="3"/>
      <c r="D43" s="23"/>
      <c r="E43" s="28">
        <f t="shared" si="1"/>
        <v>169</v>
      </c>
      <c r="F43" s="19">
        <f t="shared" si="2"/>
        <v>13227.513227513227</v>
      </c>
      <c r="G43" s="18">
        <f t="shared" si="3"/>
        <v>17.883597883597883</v>
      </c>
      <c r="H43" s="20">
        <f t="shared" si="4"/>
        <v>2.4772607999999998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7.399999999999999">
      <c r="A44" s="1"/>
      <c r="B44" s="3"/>
      <c r="C44" s="3"/>
      <c r="D44" s="23"/>
      <c r="E44" s="28">
        <f t="shared" si="1"/>
        <v>153</v>
      </c>
      <c r="F44" s="19">
        <f t="shared" si="2"/>
        <v>14450.867052023123</v>
      </c>
      <c r="G44" s="18">
        <f t="shared" si="3"/>
        <v>17.687861271676301</v>
      </c>
      <c r="H44" s="20">
        <f t="shared" si="4"/>
        <v>2.2675455999999996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7.399999999999999">
      <c r="A45" s="1"/>
      <c r="B45" s="3"/>
      <c r="C45" s="3"/>
      <c r="D45" s="23"/>
      <c r="E45" s="28">
        <f t="shared" si="1"/>
        <v>138</v>
      </c>
      <c r="F45" s="19">
        <f t="shared" si="2"/>
        <v>15822.784810126583</v>
      </c>
      <c r="G45" s="18">
        <f t="shared" si="3"/>
        <v>17.468354430379748</v>
      </c>
      <c r="H45" s="20">
        <f t="shared" si="4"/>
        <v>2.0709376000000002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7.399999999999999">
      <c r="A46" s="1"/>
      <c r="B46" s="3"/>
      <c r="C46" s="3"/>
      <c r="D46" s="23"/>
      <c r="E46" s="28">
        <f t="shared" si="1"/>
        <v>125</v>
      </c>
      <c r="F46" s="19">
        <f t="shared" si="2"/>
        <v>17241.37931034483</v>
      </c>
      <c r="G46" s="18">
        <f t="shared" si="3"/>
        <v>17.241379310344829</v>
      </c>
      <c r="H46" s="20">
        <f t="shared" si="4"/>
        <v>1.9005439999999998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7.399999999999999">
      <c r="A47" s="1"/>
      <c r="B47" s="3"/>
      <c r="C47" s="3"/>
      <c r="D47" s="23"/>
      <c r="E47" s="28">
        <f t="shared" si="1"/>
        <v>113</v>
      </c>
      <c r="F47" s="19">
        <f t="shared" si="2"/>
        <v>18796.992481203008</v>
      </c>
      <c r="G47" s="18">
        <f t="shared" si="3"/>
        <v>16.992481203007518</v>
      </c>
      <c r="H47" s="20">
        <f t="shared" si="4"/>
        <v>1.7432576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7.399999999999999">
      <c r="A48" s="1"/>
      <c r="B48" s="3"/>
      <c r="C48" s="3"/>
      <c r="D48" s="23"/>
      <c r="E48" s="28">
        <f t="shared" si="1"/>
        <v>102</v>
      </c>
      <c r="F48" s="19">
        <f t="shared" si="2"/>
        <v>20491.803278688527</v>
      </c>
      <c r="G48" s="18">
        <f t="shared" si="3"/>
        <v>16.721311475409838</v>
      </c>
      <c r="H48" s="20">
        <f t="shared" si="4"/>
        <v>1.5990783999999998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7.399999999999999">
      <c r="A49" s="1"/>
      <c r="B49" s="3"/>
      <c r="C49" s="3"/>
      <c r="D49" s="23"/>
      <c r="E49" s="28">
        <f t="shared" si="1"/>
        <v>92</v>
      </c>
      <c r="F49" s="19">
        <f t="shared" si="2"/>
        <v>22321.428571428572</v>
      </c>
      <c r="G49" s="18">
        <f t="shared" si="3"/>
        <v>16.428571428571431</v>
      </c>
      <c r="H49" s="20">
        <f t="shared" si="4"/>
        <v>1.4680063999999999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7.399999999999999">
      <c r="A50" s="1"/>
      <c r="B50" s="3"/>
      <c r="C50" s="3"/>
      <c r="D50" s="23"/>
      <c r="E50" s="28">
        <f t="shared" si="1"/>
        <v>83</v>
      </c>
      <c r="F50" s="19">
        <f t="shared" si="2"/>
        <v>24271.844660194176</v>
      </c>
      <c r="G50" s="18">
        <f t="shared" si="3"/>
        <v>16.116504854368934</v>
      </c>
      <c r="H50" s="20">
        <f t="shared" si="4"/>
        <v>1.3500416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7.399999999999999">
      <c r="A51" s="1"/>
      <c r="B51" s="3"/>
      <c r="C51" s="3"/>
      <c r="D51" s="23"/>
      <c r="E51" s="28">
        <f t="shared" si="1"/>
        <v>75</v>
      </c>
      <c r="F51" s="19">
        <f t="shared" si="2"/>
        <v>26315.789473684214</v>
      </c>
      <c r="G51" s="18">
        <f t="shared" si="3"/>
        <v>15.789473684210527</v>
      </c>
      <c r="H51" s="20">
        <f t="shared" si="4"/>
        <v>1.2451839999999998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7.399999999999999">
      <c r="A52" s="1"/>
      <c r="B52" s="3"/>
      <c r="C52" s="3"/>
      <c r="D52" s="23"/>
      <c r="E52" s="28">
        <f>CEILING(E51*0.9, 1)</f>
        <v>68</v>
      </c>
      <c r="F52" s="19">
        <f t="shared" si="2"/>
        <v>28409.090909090908</v>
      </c>
      <c r="G52" s="18">
        <f t="shared" si="3"/>
        <v>15.454545454545453</v>
      </c>
      <c r="H52" s="20">
        <f t="shared" si="4"/>
        <v>1.1534336000000001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" thickBot="1">
      <c r="A53" s="1"/>
      <c r="B53" s="3"/>
      <c r="C53" s="3"/>
      <c r="D53" s="23"/>
      <c r="E53" s="29">
        <v>64</v>
      </c>
      <c r="F53" s="21">
        <f t="shared" si="2"/>
        <v>29761.904761904763</v>
      </c>
      <c r="G53" s="30">
        <f t="shared" si="3"/>
        <v>15.238095238095239</v>
      </c>
      <c r="H53" s="22">
        <f t="shared" si="4"/>
        <v>1.1010047999999999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4">
      <c r="A54" s="1"/>
      <c r="B54" s="1"/>
      <c r="C54" s="1"/>
      <c r="E54" s="16"/>
      <c r="F54" s="16"/>
      <c r="G54" s="1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4">
      <c r="A55" s="1"/>
      <c r="B55" s="1"/>
      <c r="C55" s="1"/>
      <c r="E55" s="16"/>
      <c r="F55" s="16"/>
      <c r="G55" s="1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4">
      <c r="A56" s="1"/>
      <c r="B56" s="1"/>
      <c r="C56" s="1"/>
      <c r="E56" s="16"/>
      <c r="F56" s="16"/>
      <c r="G56" s="1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4">
      <c r="A57" s="1"/>
      <c r="B57" s="1"/>
      <c r="C57" s="1"/>
      <c r="E57" s="16"/>
      <c r="F57" s="16"/>
      <c r="G57" s="1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s="6" customFormat="1"/>
    <row r="59" spans="1:21" s="6" customFormat="1"/>
    <row r="60" spans="1:21" s="6" customFormat="1"/>
    <row r="61" spans="1:21" s="6" customFormat="1"/>
    <row r="62" spans="1:21" s="6" customFormat="1"/>
    <row r="63" spans="1:21" s="6" customFormat="1"/>
    <row r="64" spans="1:21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</sheetData>
  <sheetProtection algorithmName="SHA-512" hashValue="n+HOdiyh3Lihe8ik6OaINTch1OCVfKu/oYseea2/R3yjOkfw39iUUmsQHJLR0znQz8dptZlHOHVPCOOEaQ8HBg==" saltValue="GdBu4SbQzVSDF3uKoTSl3A==" spinCount="100000" sheet="1" objects="1" scenarios="1"/>
  <mergeCells count="5">
    <mergeCell ref="J2:S3"/>
    <mergeCell ref="D4:D19"/>
    <mergeCell ref="D20:D53"/>
    <mergeCell ref="B7:C16"/>
    <mergeCell ref="C2:C3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Delay function in Net.Storm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Pepe</cp:lastModifiedBy>
  <cp:revision>3</cp:revision>
  <dcterms:created xsi:type="dcterms:W3CDTF">2012-06-26T17:27:40Z</dcterms:created>
  <dcterms:modified xsi:type="dcterms:W3CDTF">2014-07-02T08:53:05Z</dcterms:modified>
</cp:coreProperties>
</file>